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wNer\Desktop\"/>
    </mc:Choice>
  </mc:AlternateContent>
  <bookViews>
    <workbookView xWindow="0" yWindow="0" windowWidth="28800" windowHeight="12255"/>
  </bookViews>
  <sheets>
    <sheet name="간호학과 실습관련 환불 대상자 명부" sheetId="1" r:id="rId1"/>
  </sheets>
  <definedNames>
    <definedName name="_xlnm._FilterDatabase" localSheetId="0" hidden="1">'간호학과 실습관련 환불 대상자 명부'!$A$1:$L$1</definedName>
    <definedName name="_xlnm.Print_Area" localSheetId="0">'간호학과 실습관련 환불 대상자 명부'!$A$1:$S$35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4" i="1" l="1"/>
  <c r="O34" i="1" s="1"/>
  <c r="L33" i="1"/>
  <c r="O33" i="1" s="1"/>
  <c r="L32" i="1"/>
  <c r="O32" i="1" s="1"/>
  <c r="L31" i="1"/>
  <c r="O31" i="1" s="1"/>
  <c r="L30" i="1"/>
  <c r="O30" i="1" s="1"/>
  <c r="L29" i="1"/>
  <c r="O29" i="1" s="1"/>
  <c r="L28" i="1"/>
  <c r="O28" i="1" s="1"/>
  <c r="K27" i="1"/>
  <c r="L27" i="1" s="1"/>
  <c r="O27" i="1" s="1"/>
  <c r="L26" i="1"/>
  <c r="O26" i="1" s="1"/>
  <c r="K26" i="1"/>
  <c r="L25" i="1"/>
  <c r="O25" i="1" s="1"/>
  <c r="K25" i="1"/>
  <c r="L24" i="1"/>
  <c r="O24" i="1" s="1"/>
  <c r="K24" i="1"/>
  <c r="L23" i="1"/>
  <c r="O23" i="1" s="1"/>
  <c r="K23" i="1"/>
  <c r="L22" i="1"/>
  <c r="O22" i="1" s="1"/>
  <c r="K22" i="1"/>
  <c r="L21" i="1"/>
  <c r="O21" i="1" s="1"/>
  <c r="K20" i="1"/>
  <c r="L20" i="1" s="1"/>
  <c r="O20" i="1" s="1"/>
  <c r="K19" i="1"/>
  <c r="L19" i="1" s="1"/>
  <c r="O19" i="1" s="1"/>
  <c r="K18" i="1"/>
  <c r="L18" i="1" s="1"/>
  <c r="O18" i="1" s="1"/>
  <c r="K17" i="1"/>
  <c r="L17" i="1" s="1"/>
  <c r="O17" i="1" s="1"/>
  <c r="L16" i="1"/>
  <c r="O16" i="1" s="1"/>
  <c r="L15" i="1"/>
  <c r="O15" i="1" s="1"/>
  <c r="L14" i="1"/>
  <c r="O14" i="1" s="1"/>
  <c r="L13" i="1"/>
  <c r="O13" i="1" s="1"/>
  <c r="L12" i="1"/>
  <c r="O12" i="1" s="1"/>
  <c r="L11" i="1"/>
  <c r="O11" i="1" s="1"/>
  <c r="L10" i="1"/>
  <c r="O10" i="1" s="1"/>
  <c r="L9" i="1"/>
  <c r="O9" i="1" s="1"/>
  <c r="L8" i="1"/>
  <c r="O8" i="1" s="1"/>
  <c r="L7" i="1"/>
  <c r="O7" i="1" s="1"/>
  <c r="L6" i="1"/>
  <c r="O6" i="1" s="1"/>
  <c r="L5" i="1"/>
  <c r="O5" i="1" s="1"/>
  <c r="L4" i="1"/>
  <c r="O4" i="1" s="1"/>
  <c r="L3" i="1"/>
  <c r="O3" i="1" s="1"/>
  <c r="L2" i="1"/>
  <c r="O2" i="1" s="1"/>
</calcChain>
</file>

<file path=xl/sharedStrings.xml><?xml version="1.0" encoding="utf-8"?>
<sst xmlns="http://schemas.openxmlformats.org/spreadsheetml/2006/main" count="241" uniqueCount="76">
  <si>
    <t>학과</t>
    <phoneticPr fontId="2" type="noConversion"/>
  </si>
  <si>
    <t>학번</t>
    <phoneticPr fontId="2" type="noConversion"/>
  </si>
  <si>
    <t>성명</t>
    <phoneticPr fontId="2" type="noConversion"/>
  </si>
  <si>
    <t>기납부액</t>
    <phoneticPr fontId="2" type="noConversion"/>
  </si>
  <si>
    <t>유형</t>
    <phoneticPr fontId="2" type="noConversion"/>
  </si>
  <si>
    <t>산정일자(일)
(실습기간 내 주말 포함)</t>
    <phoneticPr fontId="2" type="noConversion"/>
  </si>
  <si>
    <t>일별 식단가(일)</t>
    <phoneticPr fontId="2" type="noConversion"/>
  </si>
  <si>
    <t>추석연휴 제외</t>
    <phoneticPr fontId="2" type="noConversion"/>
  </si>
  <si>
    <t>비고</t>
    <phoneticPr fontId="2" type="noConversion"/>
  </si>
  <si>
    <t>환불신청서
접수일</t>
    <phoneticPr fontId="2" type="noConversion"/>
  </si>
  <si>
    <t>은행명</t>
    <phoneticPr fontId="2" type="noConversion"/>
  </si>
  <si>
    <t>간호학과</t>
    <phoneticPr fontId="2" type="noConversion"/>
  </si>
  <si>
    <t>오*석</t>
  </si>
  <si>
    <t>선택식(1일 2식/조식,석식)</t>
  </si>
  <si>
    <t>9.23~10.4</t>
  </si>
  <si>
    <t>10.7~10.18</t>
  </si>
  <si>
    <t>10.21~11.1</t>
  </si>
  <si>
    <t>신한</t>
    <phoneticPr fontId="2" type="noConversion"/>
  </si>
  <si>
    <t>간호학과</t>
    <phoneticPr fontId="2" type="noConversion"/>
  </si>
  <si>
    <t>이*우</t>
  </si>
  <si>
    <t>의무식(1일 3식)</t>
  </si>
  <si>
    <t>9.30~10.11</t>
  </si>
  <si>
    <t>10.14~10.25</t>
  </si>
  <si>
    <t>김*원</t>
  </si>
  <si>
    <t>선택식(1일 2식/중식,석식)</t>
  </si>
  <si>
    <t>국민</t>
    <phoneticPr fontId="2" type="noConversion"/>
  </si>
  <si>
    <t>김*정</t>
  </si>
  <si>
    <t>농협</t>
    <phoneticPr fontId="2" type="noConversion"/>
  </si>
  <si>
    <t>김*훈</t>
  </si>
  <si>
    <t>유*옥</t>
  </si>
  <si>
    <t>전*근</t>
  </si>
  <si>
    <t>우체국</t>
    <phoneticPr fontId="2" type="noConversion"/>
  </si>
  <si>
    <t>한*훈</t>
  </si>
  <si>
    <t>고*진</t>
  </si>
  <si>
    <t>김*수</t>
  </si>
  <si>
    <t>김*은</t>
  </si>
  <si>
    <t>농협</t>
    <phoneticPr fontId="2" type="noConversion"/>
  </si>
  <si>
    <t>김*진</t>
  </si>
  <si>
    <t>남*주</t>
  </si>
  <si>
    <t>국민</t>
    <phoneticPr fontId="2" type="noConversion"/>
  </si>
  <si>
    <t>박*엘</t>
  </si>
  <si>
    <t>박*혜</t>
  </si>
  <si>
    <t>손*랑</t>
  </si>
  <si>
    <t>9.2~9.13</t>
  </si>
  <si>
    <t>9.16~9.27</t>
  </si>
  <si>
    <t>추석연휴(12일~15일 중식) 금액 제외</t>
    <phoneticPr fontId="2" type="noConversion"/>
  </si>
  <si>
    <t>송*은</t>
  </si>
  <si>
    <t>추석연휴(12일~15일 중식) 금액 제외</t>
    <phoneticPr fontId="2" type="noConversion"/>
  </si>
  <si>
    <t>간호학과</t>
    <phoneticPr fontId="2" type="noConversion"/>
  </si>
  <si>
    <t>안*진</t>
  </si>
  <si>
    <t>양*민</t>
  </si>
  <si>
    <t>유*희</t>
  </si>
  <si>
    <t>이*정</t>
  </si>
  <si>
    <t>이*주</t>
  </si>
  <si>
    <t>이*미</t>
  </si>
  <si>
    <t>정*은</t>
  </si>
  <si>
    <t>정*연</t>
  </si>
  <si>
    <t>이*영</t>
  </si>
  <si>
    <t>신*진</t>
  </si>
  <si>
    <t>이*민</t>
  </si>
  <si>
    <t>이*원</t>
  </si>
  <si>
    <t>신한</t>
    <phoneticPr fontId="2" type="noConversion"/>
  </si>
  <si>
    <t>조*수</t>
  </si>
  <si>
    <t>최*민</t>
  </si>
  <si>
    <t>카카오</t>
    <phoneticPr fontId="2" type="noConversion"/>
  </si>
  <si>
    <t xml:space="preserve">※ 명단에는 포함되지 않았으나, 실습을 하는 분관생의 경우 및 명단 수정사항/오류사항 등은 033-640-2038 생활협동조합 사무실로 문의 바랍니다. </t>
    <phoneticPr fontId="2" type="noConversion"/>
  </si>
  <si>
    <t>기업</t>
  </si>
  <si>
    <t>농협</t>
  </si>
  <si>
    <t>환불일</t>
    <phoneticPr fontId="2" type="noConversion"/>
  </si>
  <si>
    <t>실 환불금액(원)</t>
    <phoneticPr fontId="2" type="noConversion"/>
  </si>
  <si>
    <t>차감액(원)</t>
    <phoneticPr fontId="2" type="noConversion"/>
  </si>
  <si>
    <t>식대
사용내역(회)</t>
    <phoneticPr fontId="2" type="noConversion"/>
  </si>
  <si>
    <t>환불
기준금액(원)</t>
    <phoneticPr fontId="2" type="noConversion"/>
  </si>
  <si>
    <t>환불
대상 기간1</t>
    <phoneticPr fontId="2" type="noConversion"/>
  </si>
  <si>
    <t>환불
대상 기간2</t>
    <phoneticPr fontId="2" type="noConversion"/>
  </si>
  <si>
    <t>환불
대상 기간3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</si>
</sst>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3"/>
      <charset val="129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3" fillId="0" borderId="5" xfId="0" applyFont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>
      <alignment vertical="center"/>
    </xf>
    <xf numFmtId="0" fontId="0" fillId="0" borderId="3" xfId="0" applyFill="1" applyBorder="1">
      <alignment vertical="center"/>
    </xf>
    <xf numFmtId="41" fontId="0" fillId="0" borderId="3" xfId="1" applyFont="1" applyFill="1" applyBorder="1" applyAlignment="1">
      <alignment horizontal="center" vertical="center"/>
    </xf>
    <xf numFmtId="41" fontId="0" fillId="0" borderId="3" xfId="1" applyFont="1" applyFill="1" applyBorder="1">
      <alignment vertical="center"/>
    </xf>
    <xf numFmtId="14" fontId="0" fillId="0" borderId="3" xfId="0" applyNumberFormat="1" applyFill="1" applyBorder="1" applyAlignment="1">
      <alignment horizontal="center" vertical="center"/>
    </xf>
    <xf numFmtId="0" fontId="3" fillId="0" borderId="0" xfId="0" applyFont="1" applyBorder="1">
      <alignment vertical="center"/>
    </xf>
  </cellXfs>
  <cellStyles count="2">
    <cellStyle name="쉼표 [0]" xfId="1" builtinId="6"/>
    <cellStyle name="표준" xfId="0" builtinId="0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scheme val="minor"/>
      </font>
      <numFmt numFmtId="33" formatCode="_-* #,##0_-;\-* #,##0_-;_-* &quot;-&quot;_-;_-@_-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scheme val="minor"/>
      </font>
      <numFmt numFmtId="33" formatCode="_-* #,##0_-;\-* #,##0_-;_-* &quot;-&quot;_-;_-@_-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표1" displayName="표1" ref="A1:R34" totalsRowShown="0" headerRowDxfId="3" dataDxfId="2" headerRowBorderDxfId="21" tableBorderDxfId="22" totalsRowBorderDxfId="20">
  <autoFilter ref="A1:R34"/>
  <sortState ref="A2:M34">
    <sortCondition ref="B1:B34"/>
  </sortState>
  <tableColumns count="18">
    <tableColumn id="1" name="학과" dataDxfId="19"/>
    <tableColumn id="2" name="학번" dataDxfId="18"/>
    <tableColumn id="3" name="성명" dataDxfId="17"/>
    <tableColumn id="4" name="기납부액" dataDxfId="16" dataCellStyle="쉼표 [0]"/>
    <tableColumn id="5" name="유형" dataDxfId="15"/>
    <tableColumn id="6" name="환불_x000a_대상 기간1" dataDxfId="14"/>
    <tableColumn id="7" name="환불_x000a_대상 기간2" dataDxfId="13"/>
    <tableColumn id="8" name="환불_x000a_대상 기간3" dataDxfId="12"/>
    <tableColumn id="9" name="산정일자(일)_x000a_(실습기간 내 주말 포함)" dataDxfId="11"/>
    <tableColumn id="10" name="일별 식단가(일)" dataDxfId="10" dataCellStyle="쉼표 [0]"/>
    <tableColumn id="12" name="추석연휴 제외" dataDxfId="9" dataCellStyle="쉼표 [0]"/>
    <tableColumn id="11" name="환불_x000a_기준금액(원)" dataDxfId="8" dataCellStyle="쉼표 [0]">
      <calculatedColumnFormula>I2*J2-표1[[#This Row],[추석연휴 제외]]</calculatedColumnFormula>
    </tableColumn>
    <tableColumn id="19" name="식대_x000a_사용내역(회)" dataDxfId="7" dataCellStyle="쉼표 [0]"/>
    <tableColumn id="21" name="차감액(원)" dataDxfId="1" dataCellStyle="쉼표 [0]"/>
    <tableColumn id="20" name="실 환불금액(원)" dataDxfId="0" dataCellStyle="쉼표 [0]">
      <calculatedColumnFormula>표1[[#This Row],[환불
기준금액(원)]]-표1[[#This Row],[차감액(원)]]</calculatedColumnFormula>
    </tableColumn>
    <tableColumn id="14" name="환불신청서_x000a_접수일" dataDxfId="6"/>
    <tableColumn id="16" name="은행명" dataDxfId="5"/>
    <tableColumn id="18" name="환불일" dataDxfId="4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5"/>
  <sheetViews>
    <sheetView tabSelected="1" view="pageBreakPreview" zoomScale="85" zoomScaleNormal="100" zoomScaleSheetLayoutView="85" workbookViewId="0">
      <pane xSplit="3" ySplit="1" topLeftCell="D2" activePane="bottomRight" state="frozen"/>
      <selection pane="topRight" activeCell="D1" sqref="D1"/>
      <selection pane="bottomLeft" activeCell="A2" sqref="A2"/>
      <selection pane="bottomRight"/>
    </sheetView>
  </sheetViews>
  <sheetFormatPr defaultRowHeight="16.5" x14ac:dyDescent="0.3"/>
  <cols>
    <col min="1" max="1" width="8.875" customWidth="1"/>
    <col min="2" max="2" width="9.5" bestFit="1" customWidth="1"/>
    <col min="3" max="3" width="6" bestFit="1" customWidth="1"/>
    <col min="4" max="4" width="9.375" bestFit="1" customWidth="1"/>
    <col min="5" max="5" width="24.875" bestFit="1" customWidth="1"/>
    <col min="6" max="8" width="15.125" bestFit="1" customWidth="1"/>
    <col min="9" max="9" width="21.5" customWidth="1"/>
    <col min="10" max="10" width="15.375" bestFit="1" customWidth="1"/>
    <col min="11" max="11" width="18" bestFit="1" customWidth="1"/>
    <col min="12" max="13" width="16.625" bestFit="1" customWidth="1"/>
    <col min="14" max="14" width="14.625" bestFit="1" customWidth="1"/>
    <col min="15" max="15" width="19.375" bestFit="1" customWidth="1"/>
    <col min="16" max="16" width="11.25" bestFit="1" customWidth="1"/>
    <col min="18" max="18" width="11.625" bestFit="1" customWidth="1"/>
    <col min="19" max="19" width="35" bestFit="1" customWidth="1"/>
  </cols>
  <sheetData>
    <row r="1" spans="1:19" ht="33" x14ac:dyDescent="0.3">
      <c r="A1" s="2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5" t="s">
        <v>73</v>
      </c>
      <c r="G1" s="5" t="s">
        <v>74</v>
      </c>
      <c r="H1" s="5" t="s">
        <v>75</v>
      </c>
      <c r="I1" s="5" t="s">
        <v>5</v>
      </c>
      <c r="J1" s="4" t="s">
        <v>6</v>
      </c>
      <c r="K1" s="4" t="s">
        <v>7</v>
      </c>
      <c r="L1" s="5" t="s">
        <v>72</v>
      </c>
      <c r="M1" s="5" t="s">
        <v>71</v>
      </c>
      <c r="N1" s="3" t="s">
        <v>70</v>
      </c>
      <c r="O1" s="3" t="s">
        <v>69</v>
      </c>
      <c r="P1" s="6" t="s">
        <v>9</v>
      </c>
      <c r="Q1" s="3" t="s">
        <v>10</v>
      </c>
      <c r="R1" s="3" t="s">
        <v>68</v>
      </c>
      <c r="S1" s="4" t="s">
        <v>8</v>
      </c>
    </row>
    <row r="2" spans="1:19" x14ac:dyDescent="0.3">
      <c r="A2" s="7" t="s">
        <v>11</v>
      </c>
      <c r="B2" s="8">
        <v>20142151</v>
      </c>
      <c r="C2" s="4" t="s">
        <v>12</v>
      </c>
      <c r="D2" s="9">
        <v>527560</v>
      </c>
      <c r="E2" s="4" t="s">
        <v>13</v>
      </c>
      <c r="F2" s="4" t="s">
        <v>14</v>
      </c>
      <c r="G2" s="4" t="s">
        <v>15</v>
      </c>
      <c r="H2" s="4" t="s">
        <v>16</v>
      </c>
      <c r="I2" s="4">
        <v>40</v>
      </c>
      <c r="J2" s="10">
        <v>4840</v>
      </c>
      <c r="K2" s="10">
        <v>0</v>
      </c>
      <c r="L2" s="10">
        <f>I2*J2-표1[[#This Row],[추석연휴 제외]]</f>
        <v>193600</v>
      </c>
      <c r="M2" s="10">
        <v>0</v>
      </c>
      <c r="N2" s="10">
        <v>0</v>
      </c>
      <c r="O2" s="10">
        <f>표1[[#This Row],[환불
기준금액(원)]]-표1[[#This Row],[차감액(원)]]</f>
        <v>193600</v>
      </c>
      <c r="P2" s="11">
        <v>43739</v>
      </c>
      <c r="Q2" s="4" t="s">
        <v>17</v>
      </c>
      <c r="R2" s="11">
        <v>43777</v>
      </c>
      <c r="S2" s="4"/>
    </row>
    <row r="3" spans="1:19" x14ac:dyDescent="0.3">
      <c r="A3" s="7" t="s">
        <v>18</v>
      </c>
      <c r="B3" s="8">
        <v>20142154</v>
      </c>
      <c r="C3" s="4" t="s">
        <v>19</v>
      </c>
      <c r="D3" s="9">
        <v>586800</v>
      </c>
      <c r="E3" s="4" t="s">
        <v>20</v>
      </c>
      <c r="F3" s="4" t="s">
        <v>21</v>
      </c>
      <c r="G3" s="4" t="s">
        <v>22</v>
      </c>
      <c r="H3" s="4"/>
      <c r="I3" s="4">
        <v>26</v>
      </c>
      <c r="J3" s="10">
        <v>5400</v>
      </c>
      <c r="K3" s="10">
        <v>0</v>
      </c>
      <c r="L3" s="10">
        <f>I3*J3-표1[[#This Row],[추석연휴 제외]]</f>
        <v>140400</v>
      </c>
      <c r="M3" s="10">
        <v>1</v>
      </c>
      <c r="N3" s="10">
        <v>1800</v>
      </c>
      <c r="O3" s="10">
        <f>표1[[#This Row],[환불
기준금액(원)]]-표1[[#This Row],[차감액(원)]]</f>
        <v>138600</v>
      </c>
      <c r="P3" s="11">
        <v>43712</v>
      </c>
      <c r="Q3" s="4" t="s">
        <v>17</v>
      </c>
      <c r="R3" s="11">
        <v>43769</v>
      </c>
      <c r="S3" s="4"/>
    </row>
    <row r="4" spans="1:19" x14ac:dyDescent="0.3">
      <c r="A4" s="7" t="s">
        <v>18</v>
      </c>
      <c r="B4" s="8">
        <v>20151999</v>
      </c>
      <c r="C4" s="4" t="s">
        <v>23</v>
      </c>
      <c r="D4" s="9">
        <v>527560</v>
      </c>
      <c r="E4" s="4" t="s">
        <v>24</v>
      </c>
      <c r="F4" s="4" t="s">
        <v>21</v>
      </c>
      <c r="G4" s="4" t="s">
        <v>22</v>
      </c>
      <c r="H4" s="4"/>
      <c r="I4" s="4">
        <v>26</v>
      </c>
      <c r="J4" s="10">
        <v>4840</v>
      </c>
      <c r="K4" s="10">
        <v>0</v>
      </c>
      <c r="L4" s="10">
        <f>I4*J4-표1[[#This Row],[추석연휴 제외]]</f>
        <v>125840</v>
      </c>
      <c r="M4" s="10">
        <v>1</v>
      </c>
      <c r="N4" s="10">
        <v>2420</v>
      </c>
      <c r="O4" s="10">
        <f>표1[[#This Row],[환불
기준금액(원)]]-표1[[#This Row],[차감액(원)]]</f>
        <v>123420</v>
      </c>
      <c r="P4" s="11">
        <v>43767</v>
      </c>
      <c r="Q4" s="4" t="s">
        <v>25</v>
      </c>
      <c r="R4" s="11">
        <v>43777</v>
      </c>
      <c r="S4" s="4"/>
    </row>
    <row r="5" spans="1:19" x14ac:dyDescent="0.3">
      <c r="A5" s="7" t="s">
        <v>18</v>
      </c>
      <c r="B5" s="8">
        <v>20152008</v>
      </c>
      <c r="C5" s="4" t="s">
        <v>26</v>
      </c>
      <c r="D5" s="9">
        <v>527560</v>
      </c>
      <c r="E5" s="4" t="s">
        <v>24</v>
      </c>
      <c r="F5" s="4" t="s">
        <v>21</v>
      </c>
      <c r="G5" s="4" t="s">
        <v>22</v>
      </c>
      <c r="H5" s="4"/>
      <c r="I5" s="4">
        <v>26</v>
      </c>
      <c r="J5" s="10">
        <v>4840</v>
      </c>
      <c r="K5" s="10">
        <v>0</v>
      </c>
      <c r="L5" s="10">
        <f>I5*J5-표1[[#This Row],[추석연휴 제외]]</f>
        <v>125840</v>
      </c>
      <c r="M5" s="10">
        <v>0</v>
      </c>
      <c r="N5" s="10">
        <v>0</v>
      </c>
      <c r="O5" s="10">
        <f>표1[[#This Row],[환불
기준금액(원)]]-표1[[#This Row],[차감액(원)]]</f>
        <v>125840</v>
      </c>
      <c r="P5" s="11">
        <v>43716</v>
      </c>
      <c r="Q5" s="4" t="s">
        <v>27</v>
      </c>
      <c r="R5" s="11">
        <v>43769</v>
      </c>
      <c r="S5" s="4"/>
    </row>
    <row r="6" spans="1:19" x14ac:dyDescent="0.3">
      <c r="A6" s="7" t="s">
        <v>18</v>
      </c>
      <c r="B6" s="8">
        <v>20152052</v>
      </c>
      <c r="C6" s="4" t="s">
        <v>28</v>
      </c>
      <c r="D6" s="9">
        <v>527560</v>
      </c>
      <c r="E6" s="4" t="s">
        <v>13</v>
      </c>
      <c r="F6" s="4" t="s">
        <v>14</v>
      </c>
      <c r="G6" s="4" t="s">
        <v>15</v>
      </c>
      <c r="H6" s="4" t="s">
        <v>16</v>
      </c>
      <c r="I6" s="4">
        <v>40</v>
      </c>
      <c r="J6" s="10">
        <v>4840</v>
      </c>
      <c r="K6" s="10">
        <v>0</v>
      </c>
      <c r="L6" s="10">
        <f>I6*J6-표1[[#This Row],[추석연휴 제외]]</f>
        <v>193600</v>
      </c>
      <c r="M6" s="10">
        <v>3</v>
      </c>
      <c r="N6" s="10">
        <v>7260</v>
      </c>
      <c r="O6" s="10">
        <f>표1[[#This Row],[환불
기준금액(원)]]-표1[[#This Row],[차감액(원)]]</f>
        <v>186340</v>
      </c>
      <c r="P6" s="11">
        <v>43722</v>
      </c>
      <c r="Q6" s="4" t="s">
        <v>25</v>
      </c>
      <c r="R6" s="11">
        <v>43777</v>
      </c>
      <c r="S6" s="4"/>
    </row>
    <row r="7" spans="1:19" x14ac:dyDescent="0.3">
      <c r="A7" s="7" t="s">
        <v>18</v>
      </c>
      <c r="B7" s="8">
        <v>20152057</v>
      </c>
      <c r="C7" s="4" t="s">
        <v>29</v>
      </c>
      <c r="D7" s="9">
        <v>527560</v>
      </c>
      <c r="E7" s="4" t="s">
        <v>24</v>
      </c>
      <c r="F7" s="4" t="s">
        <v>14</v>
      </c>
      <c r="G7" s="4" t="s">
        <v>15</v>
      </c>
      <c r="H7" s="4" t="s">
        <v>16</v>
      </c>
      <c r="I7" s="4">
        <v>40</v>
      </c>
      <c r="J7" s="10">
        <v>4840</v>
      </c>
      <c r="K7" s="10">
        <v>0</v>
      </c>
      <c r="L7" s="10">
        <f>I7*J7-표1[[#This Row],[추석연휴 제외]]</f>
        <v>193600</v>
      </c>
      <c r="M7" s="10">
        <v>9</v>
      </c>
      <c r="N7" s="10">
        <v>21780</v>
      </c>
      <c r="O7" s="10">
        <f>표1[[#This Row],[환불
기준금액(원)]]-표1[[#This Row],[차감액(원)]]</f>
        <v>171820</v>
      </c>
      <c r="P7" s="11">
        <v>43725</v>
      </c>
      <c r="Q7" s="4" t="s">
        <v>25</v>
      </c>
      <c r="R7" s="11">
        <v>43777</v>
      </c>
      <c r="S7" s="4"/>
    </row>
    <row r="8" spans="1:19" x14ac:dyDescent="0.3">
      <c r="A8" s="7" t="s">
        <v>11</v>
      </c>
      <c r="B8" s="8">
        <v>20152062</v>
      </c>
      <c r="C8" s="4" t="s">
        <v>30</v>
      </c>
      <c r="D8" s="9">
        <v>527560</v>
      </c>
      <c r="E8" s="4" t="s">
        <v>24</v>
      </c>
      <c r="F8" s="4" t="s">
        <v>14</v>
      </c>
      <c r="G8" s="4" t="s">
        <v>15</v>
      </c>
      <c r="H8" s="4" t="s">
        <v>16</v>
      </c>
      <c r="I8" s="4">
        <v>40</v>
      </c>
      <c r="J8" s="10">
        <v>4840</v>
      </c>
      <c r="K8" s="10">
        <v>0</v>
      </c>
      <c r="L8" s="10">
        <f>I8*J8-표1[[#This Row],[추석연휴 제외]]</f>
        <v>193600</v>
      </c>
      <c r="M8" s="10">
        <v>3</v>
      </c>
      <c r="N8" s="10">
        <v>7260</v>
      </c>
      <c r="O8" s="10">
        <f>표1[[#This Row],[환불
기준금액(원)]]-표1[[#This Row],[차감액(원)]]</f>
        <v>186340</v>
      </c>
      <c r="P8" s="11">
        <v>43722</v>
      </c>
      <c r="Q8" s="4" t="s">
        <v>31</v>
      </c>
      <c r="R8" s="11">
        <v>43777</v>
      </c>
      <c r="S8" s="4"/>
    </row>
    <row r="9" spans="1:19" x14ac:dyDescent="0.3">
      <c r="A9" s="7" t="s">
        <v>18</v>
      </c>
      <c r="B9" s="8">
        <v>20152064</v>
      </c>
      <c r="C9" s="4" t="s">
        <v>32</v>
      </c>
      <c r="D9" s="9">
        <v>586800</v>
      </c>
      <c r="E9" s="4" t="s">
        <v>20</v>
      </c>
      <c r="F9" s="4" t="s">
        <v>14</v>
      </c>
      <c r="G9" s="4" t="s">
        <v>15</v>
      </c>
      <c r="H9" s="4" t="s">
        <v>16</v>
      </c>
      <c r="I9" s="4">
        <v>40</v>
      </c>
      <c r="J9" s="10">
        <v>5400</v>
      </c>
      <c r="K9" s="10">
        <v>0</v>
      </c>
      <c r="L9" s="10">
        <f>I9*J9-표1[[#This Row],[추석연휴 제외]]</f>
        <v>216000</v>
      </c>
      <c r="M9" s="10">
        <v>0</v>
      </c>
      <c r="N9" s="10">
        <v>0</v>
      </c>
      <c r="O9" s="10">
        <f>표1[[#This Row],[환불
기준금액(원)]]-표1[[#This Row],[차감액(원)]]</f>
        <v>216000</v>
      </c>
      <c r="P9" s="11">
        <v>43750</v>
      </c>
      <c r="Q9" s="4" t="s">
        <v>27</v>
      </c>
      <c r="R9" s="11">
        <v>43777</v>
      </c>
      <c r="S9" s="4"/>
    </row>
    <row r="10" spans="1:19" x14ac:dyDescent="0.3">
      <c r="A10" s="7" t="s">
        <v>18</v>
      </c>
      <c r="B10" s="8">
        <v>20161920</v>
      </c>
      <c r="C10" s="4" t="s">
        <v>33</v>
      </c>
      <c r="D10" s="9">
        <v>527560</v>
      </c>
      <c r="E10" s="4" t="s">
        <v>24</v>
      </c>
      <c r="F10" s="4" t="s">
        <v>21</v>
      </c>
      <c r="G10" s="4" t="s">
        <v>22</v>
      </c>
      <c r="H10" s="4"/>
      <c r="I10" s="4">
        <v>26</v>
      </c>
      <c r="J10" s="10">
        <v>4840</v>
      </c>
      <c r="K10" s="10">
        <v>0</v>
      </c>
      <c r="L10" s="10">
        <f>I10*J10-표1[[#This Row],[추석연휴 제외]]</f>
        <v>125840</v>
      </c>
      <c r="M10" s="10">
        <v>1</v>
      </c>
      <c r="N10" s="10">
        <v>2420</v>
      </c>
      <c r="O10" s="10">
        <f>표1[[#This Row],[환불
기준금액(원)]]-표1[[#This Row],[차감액(원)]]</f>
        <v>123420</v>
      </c>
      <c r="P10" s="11">
        <v>43719</v>
      </c>
      <c r="Q10" s="4" t="s">
        <v>27</v>
      </c>
      <c r="R10" s="11">
        <v>43769</v>
      </c>
      <c r="S10" s="4"/>
    </row>
    <row r="11" spans="1:19" x14ac:dyDescent="0.3">
      <c r="A11" s="7" t="s">
        <v>18</v>
      </c>
      <c r="B11" s="8">
        <v>20161923</v>
      </c>
      <c r="C11" s="4" t="s">
        <v>34</v>
      </c>
      <c r="D11" s="9">
        <v>527560</v>
      </c>
      <c r="E11" s="4" t="s">
        <v>24</v>
      </c>
      <c r="F11" s="4" t="s">
        <v>21</v>
      </c>
      <c r="G11" s="4" t="s">
        <v>22</v>
      </c>
      <c r="H11" s="4"/>
      <c r="I11" s="4">
        <v>26</v>
      </c>
      <c r="J11" s="10">
        <v>4840</v>
      </c>
      <c r="K11" s="10">
        <v>0</v>
      </c>
      <c r="L11" s="10">
        <f>I11*J11-표1[[#This Row],[추석연휴 제외]]</f>
        <v>125840</v>
      </c>
      <c r="M11" s="10">
        <v>0</v>
      </c>
      <c r="N11" s="10">
        <v>0</v>
      </c>
      <c r="O11" s="10">
        <f>표1[[#This Row],[환불
기준금액(원)]]-표1[[#This Row],[차감액(원)]]</f>
        <v>125840</v>
      </c>
      <c r="P11" s="11">
        <v>43713</v>
      </c>
      <c r="Q11" s="4" t="s">
        <v>17</v>
      </c>
      <c r="R11" s="11">
        <v>43769</v>
      </c>
      <c r="S11" s="4"/>
    </row>
    <row r="12" spans="1:19" x14ac:dyDescent="0.3">
      <c r="A12" s="7" t="s">
        <v>18</v>
      </c>
      <c r="B12" s="8">
        <v>20161928</v>
      </c>
      <c r="C12" s="4" t="s">
        <v>35</v>
      </c>
      <c r="D12" s="9">
        <v>527560</v>
      </c>
      <c r="E12" s="4" t="s">
        <v>13</v>
      </c>
      <c r="F12" s="4" t="s">
        <v>21</v>
      </c>
      <c r="G12" s="4" t="s">
        <v>22</v>
      </c>
      <c r="H12" s="4"/>
      <c r="I12" s="4">
        <v>26</v>
      </c>
      <c r="J12" s="10">
        <v>4840</v>
      </c>
      <c r="K12" s="10">
        <v>0</v>
      </c>
      <c r="L12" s="10">
        <f>I12*J12-표1[[#This Row],[추석연휴 제외]]</f>
        <v>125840</v>
      </c>
      <c r="M12" s="10">
        <v>0</v>
      </c>
      <c r="N12" s="10">
        <v>0</v>
      </c>
      <c r="O12" s="10">
        <f>표1[[#This Row],[환불
기준금액(원)]]-표1[[#This Row],[차감액(원)]]</f>
        <v>125840</v>
      </c>
      <c r="P12" s="11">
        <v>43713</v>
      </c>
      <c r="Q12" s="4" t="s">
        <v>36</v>
      </c>
      <c r="R12" s="11">
        <v>43769</v>
      </c>
      <c r="S12" s="4"/>
    </row>
    <row r="13" spans="1:19" x14ac:dyDescent="0.3">
      <c r="A13" s="7" t="s">
        <v>18</v>
      </c>
      <c r="B13" s="8">
        <v>20161929</v>
      </c>
      <c r="C13" s="4" t="s">
        <v>37</v>
      </c>
      <c r="D13" s="9">
        <v>527560</v>
      </c>
      <c r="E13" s="4" t="s">
        <v>24</v>
      </c>
      <c r="F13" s="4" t="s">
        <v>21</v>
      </c>
      <c r="G13" s="4" t="s">
        <v>22</v>
      </c>
      <c r="H13" s="4"/>
      <c r="I13" s="4">
        <v>26</v>
      </c>
      <c r="J13" s="10">
        <v>4840</v>
      </c>
      <c r="K13" s="10">
        <v>0</v>
      </c>
      <c r="L13" s="10">
        <f>I13*J13-표1[[#This Row],[추석연휴 제외]]</f>
        <v>125840</v>
      </c>
      <c r="M13" s="10">
        <v>0</v>
      </c>
      <c r="N13" s="10">
        <v>0</v>
      </c>
      <c r="O13" s="10">
        <f>표1[[#This Row],[환불
기준금액(원)]]-표1[[#This Row],[차감액(원)]]</f>
        <v>125840</v>
      </c>
      <c r="P13" s="11">
        <v>43712</v>
      </c>
      <c r="Q13" s="4" t="s">
        <v>27</v>
      </c>
      <c r="R13" s="11">
        <v>43769</v>
      </c>
      <c r="S13" s="4"/>
    </row>
    <row r="14" spans="1:19" x14ac:dyDescent="0.3">
      <c r="A14" s="7" t="s">
        <v>18</v>
      </c>
      <c r="B14" s="8">
        <v>20161935</v>
      </c>
      <c r="C14" s="4" t="s">
        <v>38</v>
      </c>
      <c r="D14" s="9">
        <v>527560</v>
      </c>
      <c r="E14" s="4" t="s">
        <v>24</v>
      </c>
      <c r="F14" s="4" t="s">
        <v>21</v>
      </c>
      <c r="G14" s="4" t="s">
        <v>22</v>
      </c>
      <c r="H14" s="4"/>
      <c r="I14" s="4">
        <v>26</v>
      </c>
      <c r="J14" s="10">
        <v>4840</v>
      </c>
      <c r="K14" s="10">
        <v>0</v>
      </c>
      <c r="L14" s="10">
        <f>I14*J14-표1[[#This Row],[추석연휴 제외]]</f>
        <v>125840</v>
      </c>
      <c r="M14" s="10">
        <v>1</v>
      </c>
      <c r="N14" s="10">
        <v>2420</v>
      </c>
      <c r="O14" s="10">
        <f>표1[[#This Row],[환불
기준금액(원)]]-표1[[#This Row],[차감액(원)]]</f>
        <v>123420</v>
      </c>
      <c r="P14" s="11">
        <v>43725</v>
      </c>
      <c r="Q14" s="4" t="s">
        <v>39</v>
      </c>
      <c r="R14" s="11">
        <v>43769</v>
      </c>
      <c r="S14" s="4"/>
    </row>
    <row r="15" spans="1:19" x14ac:dyDescent="0.3">
      <c r="A15" s="7" t="s">
        <v>11</v>
      </c>
      <c r="B15" s="8">
        <v>20161936</v>
      </c>
      <c r="C15" s="4" t="s">
        <v>40</v>
      </c>
      <c r="D15" s="9">
        <v>586800</v>
      </c>
      <c r="E15" s="4" t="s">
        <v>20</v>
      </c>
      <c r="F15" s="4" t="s">
        <v>21</v>
      </c>
      <c r="G15" s="4" t="s">
        <v>22</v>
      </c>
      <c r="H15" s="4"/>
      <c r="I15" s="4">
        <v>26</v>
      </c>
      <c r="J15" s="10">
        <v>5400</v>
      </c>
      <c r="K15" s="10">
        <v>0</v>
      </c>
      <c r="L15" s="10">
        <f>I15*J15-표1[[#This Row],[추석연휴 제외]]</f>
        <v>140400</v>
      </c>
      <c r="M15" s="10">
        <v>0</v>
      </c>
      <c r="N15" s="10">
        <v>0</v>
      </c>
      <c r="O15" s="10">
        <f>표1[[#This Row],[환불
기준금액(원)]]-표1[[#This Row],[차감액(원)]]</f>
        <v>140400</v>
      </c>
      <c r="P15" s="11">
        <v>43712</v>
      </c>
      <c r="Q15" s="4" t="s">
        <v>25</v>
      </c>
      <c r="R15" s="11">
        <v>43769</v>
      </c>
      <c r="S15" s="4"/>
    </row>
    <row r="16" spans="1:19" x14ac:dyDescent="0.3">
      <c r="A16" s="7" t="s">
        <v>18</v>
      </c>
      <c r="B16" s="8">
        <v>20161940</v>
      </c>
      <c r="C16" s="4" t="s">
        <v>41</v>
      </c>
      <c r="D16" s="9">
        <v>527560</v>
      </c>
      <c r="E16" s="4" t="s">
        <v>24</v>
      </c>
      <c r="F16" s="4" t="s">
        <v>21</v>
      </c>
      <c r="G16" s="4" t="s">
        <v>22</v>
      </c>
      <c r="H16" s="4"/>
      <c r="I16" s="4">
        <v>26</v>
      </c>
      <c r="J16" s="10">
        <v>4840</v>
      </c>
      <c r="K16" s="10">
        <v>0</v>
      </c>
      <c r="L16" s="10">
        <f>I16*J16-표1[[#This Row],[추석연휴 제외]]</f>
        <v>125840</v>
      </c>
      <c r="M16" s="10">
        <v>0</v>
      </c>
      <c r="N16" s="10">
        <v>0</v>
      </c>
      <c r="O16" s="10">
        <f>표1[[#This Row],[환불
기준금액(원)]]-표1[[#This Row],[차감액(원)]]</f>
        <v>125840</v>
      </c>
      <c r="P16" s="11">
        <v>43717</v>
      </c>
      <c r="Q16" s="4" t="s">
        <v>31</v>
      </c>
      <c r="R16" s="11">
        <v>43769</v>
      </c>
      <c r="S16" s="4"/>
    </row>
    <row r="17" spans="1:19" x14ac:dyDescent="0.3">
      <c r="A17" s="7" t="s">
        <v>18</v>
      </c>
      <c r="B17" s="8">
        <v>20161945</v>
      </c>
      <c r="C17" s="4" t="s">
        <v>42</v>
      </c>
      <c r="D17" s="9">
        <v>586800</v>
      </c>
      <c r="E17" s="4" t="s">
        <v>20</v>
      </c>
      <c r="F17" s="4" t="s">
        <v>43</v>
      </c>
      <c r="G17" s="4" t="s">
        <v>44</v>
      </c>
      <c r="H17" s="4"/>
      <c r="I17" s="4">
        <v>26</v>
      </c>
      <c r="J17" s="10">
        <v>5400</v>
      </c>
      <c r="K17" s="10">
        <f>5400*3+3600</f>
        <v>19800</v>
      </c>
      <c r="L17" s="10">
        <f>I17*J17-표1[[#This Row],[추석연휴 제외]]</f>
        <v>120600</v>
      </c>
      <c r="M17" s="10">
        <v>10</v>
      </c>
      <c r="N17" s="10">
        <v>18000</v>
      </c>
      <c r="O17" s="10">
        <f>표1[[#This Row],[환불
기준금액(원)]]-표1[[#This Row],[차감액(원)]]</f>
        <v>102600</v>
      </c>
      <c r="P17" s="11">
        <v>43729</v>
      </c>
      <c r="Q17" s="4" t="s">
        <v>36</v>
      </c>
      <c r="R17" s="11">
        <v>43748</v>
      </c>
      <c r="S17" s="4" t="s">
        <v>45</v>
      </c>
    </row>
    <row r="18" spans="1:19" x14ac:dyDescent="0.3">
      <c r="A18" s="7" t="s">
        <v>18</v>
      </c>
      <c r="B18" s="8">
        <v>20161946</v>
      </c>
      <c r="C18" s="4" t="s">
        <v>46</v>
      </c>
      <c r="D18" s="9">
        <v>527560</v>
      </c>
      <c r="E18" s="4" t="s">
        <v>24</v>
      </c>
      <c r="F18" s="4" t="s">
        <v>43</v>
      </c>
      <c r="G18" s="4" t="s">
        <v>44</v>
      </c>
      <c r="H18" s="4"/>
      <c r="I18" s="4">
        <v>26</v>
      </c>
      <c r="J18" s="10">
        <v>4840</v>
      </c>
      <c r="K18" s="10">
        <f>4840*3+2420</f>
        <v>16940</v>
      </c>
      <c r="L18" s="10">
        <f>I18*J18-표1[[#This Row],[추석연휴 제외]]</f>
        <v>108900</v>
      </c>
      <c r="M18" s="10">
        <v>2</v>
      </c>
      <c r="N18" s="10">
        <v>4840</v>
      </c>
      <c r="O18" s="10">
        <f>표1[[#This Row],[환불
기준금액(원)]]-표1[[#This Row],[차감액(원)]]</f>
        <v>104060</v>
      </c>
      <c r="P18" s="11">
        <v>43745</v>
      </c>
      <c r="Q18" s="4" t="s">
        <v>36</v>
      </c>
      <c r="R18" s="11">
        <v>43769</v>
      </c>
      <c r="S18" s="4" t="s">
        <v>47</v>
      </c>
    </row>
    <row r="19" spans="1:19" x14ac:dyDescent="0.3">
      <c r="A19" s="7" t="s">
        <v>48</v>
      </c>
      <c r="B19" s="8">
        <v>20161949</v>
      </c>
      <c r="C19" s="4" t="s">
        <v>49</v>
      </c>
      <c r="D19" s="9">
        <v>527560</v>
      </c>
      <c r="E19" s="4" t="s">
        <v>13</v>
      </c>
      <c r="F19" s="4" t="s">
        <v>43</v>
      </c>
      <c r="G19" s="4" t="s">
        <v>44</v>
      </c>
      <c r="H19" s="4"/>
      <c r="I19" s="4">
        <v>26</v>
      </c>
      <c r="J19" s="10">
        <v>4840</v>
      </c>
      <c r="K19" s="10">
        <f>4840*3+2420</f>
        <v>16940</v>
      </c>
      <c r="L19" s="10">
        <f>I19*J19-표1[[#This Row],[추석연휴 제외]]</f>
        <v>108900</v>
      </c>
      <c r="M19" s="10">
        <v>5</v>
      </c>
      <c r="N19" s="10">
        <v>12100</v>
      </c>
      <c r="O19" s="10">
        <f>표1[[#This Row],[환불
기준금액(원)]]-표1[[#This Row],[차감액(원)]]</f>
        <v>96800</v>
      </c>
      <c r="P19" s="11">
        <v>43723</v>
      </c>
      <c r="Q19" s="4" t="s">
        <v>36</v>
      </c>
      <c r="R19" s="11">
        <v>43748</v>
      </c>
      <c r="S19" s="4" t="s">
        <v>47</v>
      </c>
    </row>
    <row r="20" spans="1:19" x14ac:dyDescent="0.3">
      <c r="A20" s="7" t="s">
        <v>11</v>
      </c>
      <c r="B20" s="8">
        <v>20161950</v>
      </c>
      <c r="C20" s="4" t="s">
        <v>50</v>
      </c>
      <c r="D20" s="9">
        <v>527560</v>
      </c>
      <c r="E20" s="4" t="s">
        <v>24</v>
      </c>
      <c r="F20" s="4" t="s">
        <v>43</v>
      </c>
      <c r="G20" s="4" t="s">
        <v>44</v>
      </c>
      <c r="H20" s="4"/>
      <c r="I20" s="4">
        <v>26</v>
      </c>
      <c r="J20" s="10">
        <v>4840</v>
      </c>
      <c r="K20" s="10">
        <f>4840*3+2420</f>
        <v>16940</v>
      </c>
      <c r="L20" s="10">
        <f>I20*J20-표1[[#This Row],[추석연휴 제외]]</f>
        <v>108900</v>
      </c>
      <c r="M20" s="10">
        <v>0</v>
      </c>
      <c r="N20" s="10">
        <v>0</v>
      </c>
      <c r="O20" s="10">
        <f>표1[[#This Row],[환불
기준금액(원)]]-표1[[#This Row],[차감액(원)]]</f>
        <v>108900</v>
      </c>
      <c r="P20" s="11">
        <v>43773</v>
      </c>
      <c r="Q20" s="4" t="s">
        <v>66</v>
      </c>
      <c r="R20" s="11">
        <v>43777</v>
      </c>
      <c r="S20" s="4" t="s">
        <v>47</v>
      </c>
    </row>
    <row r="21" spans="1:19" x14ac:dyDescent="0.3">
      <c r="A21" s="7" t="s">
        <v>18</v>
      </c>
      <c r="B21" s="8">
        <v>20161955</v>
      </c>
      <c r="C21" s="4" t="s">
        <v>51</v>
      </c>
      <c r="D21" s="9">
        <v>527560</v>
      </c>
      <c r="E21" s="4" t="s">
        <v>24</v>
      </c>
      <c r="F21" s="4" t="s">
        <v>14</v>
      </c>
      <c r="G21" s="4" t="s">
        <v>15</v>
      </c>
      <c r="H21" s="4" t="s">
        <v>16</v>
      </c>
      <c r="I21" s="4">
        <v>40</v>
      </c>
      <c r="J21" s="10">
        <v>4840</v>
      </c>
      <c r="K21" s="10">
        <v>0</v>
      </c>
      <c r="L21" s="10">
        <f>I21*J21-표1[[#This Row],[추석연휴 제외]]</f>
        <v>193600</v>
      </c>
      <c r="M21" s="10">
        <v>11</v>
      </c>
      <c r="N21" s="10">
        <v>26620</v>
      </c>
      <c r="O21" s="10">
        <f>표1[[#This Row],[환불
기준금액(원)]]-표1[[#This Row],[차감액(원)]]</f>
        <v>166980</v>
      </c>
      <c r="P21" s="11">
        <v>43712</v>
      </c>
      <c r="Q21" s="4" t="s">
        <v>36</v>
      </c>
      <c r="R21" s="11">
        <v>43777</v>
      </c>
      <c r="S21" s="4"/>
    </row>
    <row r="22" spans="1:19" x14ac:dyDescent="0.3">
      <c r="A22" s="7" t="s">
        <v>18</v>
      </c>
      <c r="B22" s="8">
        <v>20161956</v>
      </c>
      <c r="C22" s="4" t="s">
        <v>52</v>
      </c>
      <c r="D22" s="9">
        <v>527560</v>
      </c>
      <c r="E22" s="4" t="s">
        <v>24</v>
      </c>
      <c r="F22" s="4" t="s">
        <v>43</v>
      </c>
      <c r="G22" s="4" t="s">
        <v>44</v>
      </c>
      <c r="H22" s="4"/>
      <c r="I22" s="4">
        <v>26</v>
      </c>
      <c r="J22" s="10">
        <v>4840</v>
      </c>
      <c r="K22" s="10">
        <f>4840*3+2420</f>
        <v>16940</v>
      </c>
      <c r="L22" s="10">
        <f>I22*J22-표1[[#This Row],[추석연휴 제외]]</f>
        <v>108900</v>
      </c>
      <c r="M22" s="10">
        <v>4</v>
      </c>
      <c r="N22" s="10">
        <v>9680</v>
      </c>
      <c r="O22" s="10">
        <f>표1[[#This Row],[환불
기준금액(원)]]-표1[[#This Row],[차감액(원)]]</f>
        <v>99220</v>
      </c>
      <c r="P22" s="11">
        <v>43737</v>
      </c>
      <c r="Q22" s="4" t="s">
        <v>36</v>
      </c>
      <c r="R22" s="11">
        <v>43748</v>
      </c>
      <c r="S22" s="4" t="s">
        <v>47</v>
      </c>
    </row>
    <row r="23" spans="1:19" x14ac:dyDescent="0.3">
      <c r="A23" s="7" t="s">
        <v>11</v>
      </c>
      <c r="B23" s="8">
        <v>20161959</v>
      </c>
      <c r="C23" s="4" t="s">
        <v>53</v>
      </c>
      <c r="D23" s="9">
        <v>586800</v>
      </c>
      <c r="E23" s="4" t="s">
        <v>20</v>
      </c>
      <c r="F23" s="4" t="s">
        <v>43</v>
      </c>
      <c r="G23" s="4" t="s">
        <v>44</v>
      </c>
      <c r="H23" s="4"/>
      <c r="I23" s="4">
        <v>26</v>
      </c>
      <c r="J23" s="10">
        <v>5400</v>
      </c>
      <c r="K23" s="10">
        <f>5400*3+3600</f>
        <v>19800</v>
      </c>
      <c r="L23" s="10">
        <f>I23*J23-표1[[#This Row],[추석연휴 제외]]</f>
        <v>120600</v>
      </c>
      <c r="M23" s="10">
        <v>0</v>
      </c>
      <c r="N23" s="10">
        <v>0</v>
      </c>
      <c r="O23" s="10">
        <f>표1[[#This Row],[환불
기준금액(원)]]-표1[[#This Row],[차감액(원)]]</f>
        <v>120600</v>
      </c>
      <c r="P23" s="11">
        <v>43773</v>
      </c>
      <c r="Q23" s="4" t="s">
        <v>67</v>
      </c>
      <c r="R23" s="11">
        <v>43777</v>
      </c>
      <c r="S23" s="4" t="s">
        <v>47</v>
      </c>
    </row>
    <row r="24" spans="1:19" x14ac:dyDescent="0.3">
      <c r="A24" s="7" t="s">
        <v>11</v>
      </c>
      <c r="B24" s="8">
        <v>20161962</v>
      </c>
      <c r="C24" s="4" t="s">
        <v>54</v>
      </c>
      <c r="D24" s="9">
        <v>527560</v>
      </c>
      <c r="E24" s="4" t="s">
        <v>24</v>
      </c>
      <c r="F24" s="4" t="s">
        <v>43</v>
      </c>
      <c r="G24" s="4" t="s">
        <v>44</v>
      </c>
      <c r="H24" s="4"/>
      <c r="I24" s="4">
        <v>26</v>
      </c>
      <c r="J24" s="10">
        <v>4840</v>
      </c>
      <c r="K24" s="10">
        <f>4840*3+2420</f>
        <v>16940</v>
      </c>
      <c r="L24" s="10">
        <f>I24*J24-표1[[#This Row],[추석연휴 제외]]</f>
        <v>108900</v>
      </c>
      <c r="M24" s="10">
        <v>5</v>
      </c>
      <c r="N24" s="10">
        <v>12100</v>
      </c>
      <c r="O24" s="10">
        <f>표1[[#This Row],[환불
기준금액(원)]]-표1[[#This Row],[차감액(원)]]</f>
        <v>96800</v>
      </c>
      <c r="P24" s="11">
        <v>43716</v>
      </c>
      <c r="Q24" s="4" t="s">
        <v>36</v>
      </c>
      <c r="R24" s="11">
        <v>43748</v>
      </c>
      <c r="S24" s="4" t="s">
        <v>47</v>
      </c>
    </row>
    <row r="25" spans="1:19" x14ac:dyDescent="0.3">
      <c r="A25" s="7" t="s">
        <v>18</v>
      </c>
      <c r="B25" s="8">
        <v>20161967</v>
      </c>
      <c r="C25" s="4" t="s">
        <v>55</v>
      </c>
      <c r="D25" s="9">
        <v>527560</v>
      </c>
      <c r="E25" s="4" t="s">
        <v>24</v>
      </c>
      <c r="F25" s="4" t="s">
        <v>43</v>
      </c>
      <c r="G25" s="4" t="s">
        <v>44</v>
      </c>
      <c r="H25" s="4"/>
      <c r="I25" s="4">
        <v>26</v>
      </c>
      <c r="J25" s="10">
        <v>4840</v>
      </c>
      <c r="K25" s="10">
        <f>4840*3+2420</f>
        <v>16940</v>
      </c>
      <c r="L25" s="10">
        <f>I25*J25-표1[[#This Row],[추석연휴 제외]]</f>
        <v>108900</v>
      </c>
      <c r="M25" s="10">
        <v>0</v>
      </c>
      <c r="N25" s="10">
        <v>0</v>
      </c>
      <c r="O25" s="10">
        <f>표1[[#This Row],[환불
기준금액(원)]]-표1[[#This Row],[차감액(원)]]</f>
        <v>108900</v>
      </c>
      <c r="P25" s="11">
        <v>43737</v>
      </c>
      <c r="Q25" s="4" t="s">
        <v>27</v>
      </c>
      <c r="R25" s="11">
        <v>43748</v>
      </c>
      <c r="S25" s="4" t="s">
        <v>45</v>
      </c>
    </row>
    <row r="26" spans="1:19" x14ac:dyDescent="0.3">
      <c r="A26" s="7" t="s">
        <v>11</v>
      </c>
      <c r="B26" s="8">
        <v>20161968</v>
      </c>
      <c r="C26" s="4" t="s">
        <v>56</v>
      </c>
      <c r="D26" s="9">
        <v>527560</v>
      </c>
      <c r="E26" s="4" t="s">
        <v>24</v>
      </c>
      <c r="F26" s="4" t="s">
        <v>43</v>
      </c>
      <c r="G26" s="4" t="s">
        <v>44</v>
      </c>
      <c r="H26" s="4"/>
      <c r="I26" s="4">
        <v>26</v>
      </c>
      <c r="J26" s="10">
        <v>4840</v>
      </c>
      <c r="K26" s="10">
        <f>4840*3+2420</f>
        <v>16940</v>
      </c>
      <c r="L26" s="10">
        <f>I26*J26-표1[[#This Row],[추석연휴 제외]]</f>
        <v>108900</v>
      </c>
      <c r="M26" s="10">
        <v>1</v>
      </c>
      <c r="N26" s="10">
        <v>2420</v>
      </c>
      <c r="O26" s="10">
        <f>표1[[#This Row],[환불
기준금액(원)]]-표1[[#This Row],[차감액(원)]]</f>
        <v>106480</v>
      </c>
      <c r="P26" s="11">
        <v>43713</v>
      </c>
      <c r="Q26" s="4" t="s">
        <v>36</v>
      </c>
      <c r="R26" s="11">
        <v>43748</v>
      </c>
      <c r="S26" s="4" t="s">
        <v>47</v>
      </c>
    </row>
    <row r="27" spans="1:19" x14ac:dyDescent="0.3">
      <c r="A27" s="7" t="s">
        <v>11</v>
      </c>
      <c r="B27" s="8">
        <v>20161991</v>
      </c>
      <c r="C27" s="4" t="s">
        <v>57</v>
      </c>
      <c r="D27" s="9">
        <v>586800</v>
      </c>
      <c r="E27" s="4" t="s">
        <v>20</v>
      </c>
      <c r="F27" s="4" t="s">
        <v>43</v>
      </c>
      <c r="G27" s="4" t="s">
        <v>44</v>
      </c>
      <c r="H27" s="4"/>
      <c r="I27" s="4">
        <v>26</v>
      </c>
      <c r="J27" s="10">
        <v>5400</v>
      </c>
      <c r="K27" s="10">
        <f>5400*3+3600</f>
        <v>19800</v>
      </c>
      <c r="L27" s="10">
        <f>I27*J27-표1[[#This Row],[추석연휴 제외]]</f>
        <v>120600</v>
      </c>
      <c r="M27" s="10">
        <v>4</v>
      </c>
      <c r="N27" s="10">
        <v>7200</v>
      </c>
      <c r="O27" s="10">
        <f>표1[[#This Row],[환불
기준금액(원)]]-표1[[#This Row],[차감액(원)]]</f>
        <v>113400</v>
      </c>
      <c r="P27" s="11">
        <v>43729</v>
      </c>
      <c r="Q27" s="4" t="s">
        <v>36</v>
      </c>
      <c r="R27" s="11">
        <v>43748</v>
      </c>
      <c r="S27" s="4" t="s">
        <v>47</v>
      </c>
    </row>
    <row r="28" spans="1:19" x14ac:dyDescent="0.3">
      <c r="A28" s="7" t="s">
        <v>11</v>
      </c>
      <c r="B28" s="8">
        <v>20171847</v>
      </c>
      <c r="C28" s="4" t="s">
        <v>26</v>
      </c>
      <c r="D28" s="9">
        <v>527560</v>
      </c>
      <c r="E28" s="4" t="s">
        <v>24</v>
      </c>
      <c r="F28" s="4" t="s">
        <v>14</v>
      </c>
      <c r="G28" s="4" t="s">
        <v>15</v>
      </c>
      <c r="H28" s="4" t="s">
        <v>16</v>
      </c>
      <c r="I28" s="4">
        <v>40</v>
      </c>
      <c r="J28" s="10">
        <v>4840</v>
      </c>
      <c r="K28" s="10">
        <v>0</v>
      </c>
      <c r="L28" s="10">
        <f>I28*J28-표1[[#This Row],[추석연휴 제외]]</f>
        <v>193600</v>
      </c>
      <c r="M28" s="10">
        <v>0</v>
      </c>
      <c r="N28" s="10">
        <v>0</v>
      </c>
      <c r="O28" s="10">
        <f>표1[[#This Row],[환불
기준금액(원)]]-표1[[#This Row],[차감액(원)]]</f>
        <v>193600</v>
      </c>
      <c r="P28" s="11">
        <v>43713</v>
      </c>
      <c r="Q28" s="4" t="s">
        <v>36</v>
      </c>
      <c r="R28" s="11">
        <v>43777</v>
      </c>
      <c r="S28" s="4"/>
    </row>
    <row r="29" spans="1:19" x14ac:dyDescent="0.3">
      <c r="A29" s="7" t="s">
        <v>11</v>
      </c>
      <c r="B29" s="8">
        <v>20171866</v>
      </c>
      <c r="C29" s="4" t="s">
        <v>58</v>
      </c>
      <c r="D29" s="9">
        <v>527560</v>
      </c>
      <c r="E29" s="4" t="s">
        <v>24</v>
      </c>
      <c r="F29" s="4" t="s">
        <v>14</v>
      </c>
      <c r="G29" s="4" t="s">
        <v>15</v>
      </c>
      <c r="H29" s="4" t="s">
        <v>16</v>
      </c>
      <c r="I29" s="4">
        <v>40</v>
      </c>
      <c r="J29" s="10">
        <v>4840</v>
      </c>
      <c r="K29" s="10">
        <v>0</v>
      </c>
      <c r="L29" s="10">
        <f>I29*J29-표1[[#This Row],[추석연휴 제외]]</f>
        <v>193600</v>
      </c>
      <c r="M29" s="10">
        <v>10</v>
      </c>
      <c r="N29" s="10">
        <v>24200</v>
      </c>
      <c r="O29" s="10">
        <f>표1[[#This Row],[환불
기준금액(원)]]-표1[[#This Row],[차감액(원)]]</f>
        <v>169400</v>
      </c>
      <c r="P29" s="11">
        <v>43712</v>
      </c>
      <c r="Q29" s="4" t="s">
        <v>36</v>
      </c>
      <c r="R29" s="11">
        <v>43777</v>
      </c>
      <c r="S29" s="4"/>
    </row>
    <row r="30" spans="1:19" x14ac:dyDescent="0.3">
      <c r="A30" s="7" t="s">
        <v>11</v>
      </c>
      <c r="B30" s="8">
        <v>20171880</v>
      </c>
      <c r="C30" s="4" t="s">
        <v>59</v>
      </c>
      <c r="D30" s="9">
        <v>527560</v>
      </c>
      <c r="E30" s="4" t="s">
        <v>24</v>
      </c>
      <c r="F30" s="4" t="s">
        <v>14</v>
      </c>
      <c r="G30" s="4" t="s">
        <v>15</v>
      </c>
      <c r="H30" s="4" t="s">
        <v>16</v>
      </c>
      <c r="I30" s="4">
        <v>40</v>
      </c>
      <c r="J30" s="10">
        <v>4840</v>
      </c>
      <c r="K30" s="10">
        <v>0</v>
      </c>
      <c r="L30" s="10">
        <f>I30*J30-표1[[#This Row],[추석연휴 제외]]</f>
        <v>193600</v>
      </c>
      <c r="M30" s="10">
        <v>5</v>
      </c>
      <c r="N30" s="10">
        <v>12100</v>
      </c>
      <c r="O30" s="10">
        <f>표1[[#This Row],[환불
기준금액(원)]]-표1[[#This Row],[차감액(원)]]</f>
        <v>181500</v>
      </c>
      <c r="P30" s="11">
        <v>43713</v>
      </c>
      <c r="Q30" s="4" t="s">
        <v>39</v>
      </c>
      <c r="R30" s="11">
        <v>43777</v>
      </c>
      <c r="S30" s="4"/>
    </row>
    <row r="31" spans="1:19" x14ac:dyDescent="0.3">
      <c r="A31" s="7" t="s">
        <v>11</v>
      </c>
      <c r="B31" s="8">
        <v>20171882</v>
      </c>
      <c r="C31" s="4" t="s">
        <v>60</v>
      </c>
      <c r="D31" s="9">
        <v>527560</v>
      </c>
      <c r="E31" s="4" t="s">
        <v>24</v>
      </c>
      <c r="F31" s="4" t="s">
        <v>14</v>
      </c>
      <c r="G31" s="4" t="s">
        <v>15</v>
      </c>
      <c r="H31" s="4" t="s">
        <v>16</v>
      </c>
      <c r="I31" s="4">
        <v>40</v>
      </c>
      <c r="J31" s="10">
        <v>4840</v>
      </c>
      <c r="K31" s="10">
        <v>0</v>
      </c>
      <c r="L31" s="10">
        <f>I31*J31-표1[[#This Row],[추석연휴 제외]]</f>
        <v>193600</v>
      </c>
      <c r="M31" s="10">
        <v>15</v>
      </c>
      <c r="N31" s="10">
        <v>36300</v>
      </c>
      <c r="O31" s="10">
        <f>표1[[#This Row],[환불
기준금액(원)]]-표1[[#This Row],[차감액(원)]]</f>
        <v>157300</v>
      </c>
      <c r="P31" s="11">
        <v>43713</v>
      </c>
      <c r="Q31" s="4" t="s">
        <v>61</v>
      </c>
      <c r="R31" s="11">
        <v>43777</v>
      </c>
      <c r="S31" s="4"/>
    </row>
    <row r="32" spans="1:19" x14ac:dyDescent="0.3">
      <c r="A32" s="7" t="s">
        <v>11</v>
      </c>
      <c r="B32" s="8">
        <v>20171890</v>
      </c>
      <c r="C32" s="4" t="s">
        <v>62</v>
      </c>
      <c r="D32" s="9">
        <v>527560</v>
      </c>
      <c r="E32" s="4" t="s">
        <v>24</v>
      </c>
      <c r="F32" s="4" t="s">
        <v>14</v>
      </c>
      <c r="G32" s="4" t="s">
        <v>15</v>
      </c>
      <c r="H32" s="4" t="s">
        <v>16</v>
      </c>
      <c r="I32" s="4">
        <v>40</v>
      </c>
      <c r="J32" s="10">
        <v>4840</v>
      </c>
      <c r="K32" s="10">
        <v>0</v>
      </c>
      <c r="L32" s="10">
        <f>I32*J32-표1[[#This Row],[추석연휴 제외]]</f>
        <v>193600</v>
      </c>
      <c r="M32" s="10">
        <v>0</v>
      </c>
      <c r="N32" s="10">
        <v>0</v>
      </c>
      <c r="O32" s="10">
        <f>표1[[#This Row],[환불
기준금액(원)]]-표1[[#This Row],[차감액(원)]]</f>
        <v>193600</v>
      </c>
      <c r="P32" s="11">
        <v>43753</v>
      </c>
      <c r="Q32" s="4" t="s">
        <v>36</v>
      </c>
      <c r="R32" s="11">
        <v>43777</v>
      </c>
      <c r="S32" s="4"/>
    </row>
    <row r="33" spans="1:19" x14ac:dyDescent="0.3">
      <c r="A33" s="7" t="s">
        <v>11</v>
      </c>
      <c r="B33" s="8">
        <v>20171896</v>
      </c>
      <c r="C33" s="4" t="s">
        <v>63</v>
      </c>
      <c r="D33" s="9">
        <v>527560</v>
      </c>
      <c r="E33" s="4" t="s">
        <v>13</v>
      </c>
      <c r="F33" s="4" t="s">
        <v>14</v>
      </c>
      <c r="G33" s="4" t="s">
        <v>15</v>
      </c>
      <c r="H33" s="4" t="s">
        <v>16</v>
      </c>
      <c r="I33" s="4">
        <v>40</v>
      </c>
      <c r="J33" s="10">
        <v>4840</v>
      </c>
      <c r="K33" s="10">
        <v>0</v>
      </c>
      <c r="L33" s="10">
        <f>I33*J33-표1[[#This Row],[추석연휴 제외]]</f>
        <v>193600</v>
      </c>
      <c r="M33" s="10">
        <v>0</v>
      </c>
      <c r="N33" s="10">
        <v>0</v>
      </c>
      <c r="O33" s="10">
        <f>표1[[#This Row],[환불
기준금액(원)]]-표1[[#This Row],[차감액(원)]]</f>
        <v>193600</v>
      </c>
      <c r="P33" s="11">
        <v>43727</v>
      </c>
      <c r="Q33" s="4" t="s">
        <v>64</v>
      </c>
      <c r="R33" s="11">
        <v>43777</v>
      </c>
      <c r="S33" s="4"/>
    </row>
    <row r="34" spans="1:19" x14ac:dyDescent="0.3">
      <c r="A34" s="7" t="s">
        <v>11</v>
      </c>
      <c r="B34" s="8">
        <v>20183033</v>
      </c>
      <c r="C34" s="4" t="s">
        <v>59</v>
      </c>
      <c r="D34" s="9">
        <v>527560</v>
      </c>
      <c r="E34" s="4" t="s">
        <v>24</v>
      </c>
      <c r="F34" s="4" t="s">
        <v>14</v>
      </c>
      <c r="G34" s="4" t="s">
        <v>15</v>
      </c>
      <c r="H34" s="4" t="s">
        <v>16</v>
      </c>
      <c r="I34" s="4">
        <v>40</v>
      </c>
      <c r="J34" s="10">
        <v>4840</v>
      </c>
      <c r="K34" s="10">
        <v>0</v>
      </c>
      <c r="L34" s="10">
        <f>I34*J34-표1[[#This Row],[추석연휴 제외]]</f>
        <v>193600</v>
      </c>
      <c r="M34" s="10">
        <v>0</v>
      </c>
      <c r="N34" s="10">
        <v>0</v>
      </c>
      <c r="O34" s="10">
        <f>표1[[#This Row],[환불
기준금액(원)]]-표1[[#This Row],[차감액(원)]]</f>
        <v>193600</v>
      </c>
      <c r="P34" s="11">
        <v>43718</v>
      </c>
      <c r="Q34" s="4" t="s">
        <v>36</v>
      </c>
      <c r="R34" s="11">
        <v>43777</v>
      </c>
      <c r="S34" s="4"/>
    </row>
    <row r="35" spans="1:19" ht="17.25" x14ac:dyDescent="0.3">
      <c r="A35" s="1" t="s">
        <v>65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2"/>
      <c r="O35" s="12"/>
    </row>
  </sheetData>
  <mergeCells count="1">
    <mergeCell ref="A35:M35"/>
  </mergeCells>
  <phoneticPr fontId="2" type="noConversion"/>
  <pageMargins left="0.7" right="0.7" top="0.75" bottom="0.75" header="0.3" footer="0.3"/>
  <pageSetup paperSize="9" scale="26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간호학과 실습관련 환불 대상자 명부</vt:lpstr>
      <vt:lpstr>'간호학과 실습관련 환불 대상자 명부'!Print_Area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dcterms:created xsi:type="dcterms:W3CDTF">2019-11-08T01:26:39Z</dcterms:created>
  <dcterms:modified xsi:type="dcterms:W3CDTF">2019-11-08T01:40:54Z</dcterms:modified>
</cp:coreProperties>
</file>